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1 TKD dokumenty/dobrovolnici/"/>
    </mc:Choice>
  </mc:AlternateContent>
  <xr:revisionPtr revIDLastSave="0" documentId="13_ncr:1_{832C6832-B587-6644-BAF9-4700398F9D71}" xr6:coauthVersionLast="47" xr6:coauthVersionMax="47" xr10:uidLastSave="{00000000-0000-0000-0000-000000000000}"/>
  <bookViews>
    <workbookView xWindow="960" yWindow="460" windowWidth="27840" windowHeight="16240" activeTab="1" xr2:uid="{D8CCE79D-2A82-4B42-9393-C3A6E151A97B}"/>
  </bookViews>
  <sheets>
    <sheet name="SATKD" sheetId="14" r:id="rId1"/>
    <sheet name="ŠKP ILYO KE" sheetId="2" r:id="rId2"/>
    <sheet name="ILYO TR" sheetId="3" r:id="rId3"/>
    <sheet name="Falcon" sheetId="4" r:id="rId4"/>
    <sheet name="KORYO RV" sheetId="8" r:id="rId5"/>
    <sheet name="Hakimi" sheetId="7" r:id="rId6"/>
    <sheet name="ŠKP BA" sheetId="5" r:id="rId7"/>
    <sheet name="Black" sheetId="9" r:id="rId8"/>
    <sheet name="4U" sheetId="10" r:id="rId9"/>
    <sheet name="Humenne" sheetId="11" r:id="rId10"/>
    <sheet name="hnusta" sheetId="13" r:id="rId11"/>
    <sheet name="ILYO ZV" sheetId="12" r:id="rId12"/>
  </sheets>
  <definedNames>
    <definedName name="_xlnm._FilterDatabase" localSheetId="0" hidden="1">SATKD!$A$4:$WVQ$43</definedName>
    <definedName name="_xlnm._FilterDatabase" localSheetId="1" hidden="1">'ŠKP ILYO KE'!$A$3:$P$35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H43" i="14"/>
  <c r="H32" i="14"/>
  <c r="H28" i="14"/>
  <c r="H6" i="8" l="1"/>
  <c r="H5" i="8"/>
  <c r="H4" i="8"/>
  <c r="H3" i="8"/>
  <c r="H21" i="8"/>
</calcChain>
</file>

<file path=xl/sharedStrings.xml><?xml version="1.0" encoding="utf-8"?>
<sst xmlns="http://schemas.openxmlformats.org/spreadsheetml/2006/main" count="472" uniqueCount="99">
  <si>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</si>
  <si>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</si>
  <si>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</si>
  <si>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</si>
  <si>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</si>
  <si>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</si>
  <si>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</si>
  <si>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</si>
  <si>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</si>
  <si>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</si>
  <si>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</si>
  <si>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</si>
  <si>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http://www.satkd.sk/dobrovolnici/</t>
  </si>
  <si>
    <t xml:space="preserve">ZVEREJNENIE: </t>
  </si>
  <si>
    <t>1.</t>
  </si>
  <si>
    <t>2.</t>
  </si>
  <si>
    <t>2</t>
  </si>
  <si>
    <t>náhrada za stratu času</t>
  </si>
  <si>
    <t>ŠKOLENIE zápas rozhodcovia, tréneri, 27.2.2021, ONLINE , 14 hodín</t>
  </si>
  <si>
    <t xml:space="preserve">Údaje o dobrovoľníkovi - ZOZNAM 2021 Slovenská asociácia Taekwondo WT ( SATKD WT ),  § 8 zákona o dani z príjmov ods. 1 písm. r) </t>
  </si>
  <si>
    <t>Sára Sekelová</t>
  </si>
  <si>
    <t>ŠKPILYO KE</t>
  </si>
  <si>
    <t>denná športová činnosť</t>
  </si>
  <si>
    <t>náhrada za straty času</t>
  </si>
  <si>
    <t>úprava telocvične</t>
  </si>
  <si>
    <t>Trénerské služby  - január  16 hodín</t>
  </si>
  <si>
    <t>Trénerské služby  - február  7 hodín</t>
  </si>
  <si>
    <t>Trénerské služby  - marec 14 hodín</t>
  </si>
  <si>
    <t>hodinová mzda 2021</t>
  </si>
  <si>
    <t>Pavel Ižarik</t>
  </si>
  <si>
    <t>Miroslav Bitala</t>
  </si>
  <si>
    <t>Vladimír Mikláš</t>
  </si>
  <si>
    <t>Juraj Tavali</t>
  </si>
  <si>
    <t>Dominik Kuvik</t>
  </si>
  <si>
    <t>Filip Škarčák</t>
  </si>
  <si>
    <t>Tomáš Výboch</t>
  </si>
  <si>
    <t>turnaj</t>
  </si>
  <si>
    <t>1.kolo ligy poomsae, 24.4.2021, ONLINE, 14 hodín</t>
  </si>
  <si>
    <t>1.kolo ligy poomsae, 24.4.2021, ONLINE, 12 hodín</t>
  </si>
  <si>
    <t>1.kolo ligy poomsae, 24.4.2021, ONLINE, 9 hodín</t>
  </si>
  <si>
    <t>Kornélia Dovalová</t>
  </si>
  <si>
    <t>KORYO Panthers TKD RV</t>
  </si>
  <si>
    <t>Gabriel Hiczér</t>
  </si>
  <si>
    <t>online tréningy</t>
  </si>
  <si>
    <t>3.</t>
  </si>
  <si>
    <t>Rôžňava, Online tréningy, 6 hodín</t>
  </si>
  <si>
    <t>Rôžňava, Online tréningy, 9 hodín</t>
  </si>
  <si>
    <t>Trénerské služby  - apríl 18 hodín</t>
  </si>
  <si>
    <t>školenie trénerov-špeciálna časť</t>
  </si>
  <si>
    <t>ILYO Trenčín</t>
  </si>
  <si>
    <t>SATKD WT</t>
  </si>
  <si>
    <t>Peter Zagyi</t>
  </si>
  <si>
    <t>Nora Angyalová</t>
  </si>
  <si>
    <t>Nikola Potocká</t>
  </si>
  <si>
    <t>Tomáš Potocký</t>
  </si>
  <si>
    <t>Dávid Sajko</t>
  </si>
  <si>
    <t>Adrián Angyal</t>
  </si>
  <si>
    <t xml:space="preserve">Miroslav Bitala </t>
  </si>
  <si>
    <t>Gabriela Ižariková</t>
  </si>
  <si>
    <t>Maroš Oláh</t>
  </si>
  <si>
    <t>Online - školiteľ špeciálnej časti, 16.4-2.5.2021,  55 hodín</t>
  </si>
  <si>
    <t>Online - školiteľ špeciálnej časti, 16.4-2.5.2021,  26 hodín</t>
  </si>
  <si>
    <t>Online - školiteľ špeciálnej časti, 16.4-2.5.2021,  140 hodín</t>
  </si>
  <si>
    <t>Online - školiteľ špeciálnej časti, 16.4-2.5.2021,  17 hodín</t>
  </si>
  <si>
    <t>Online - školiteľ špeciálnej časti, 16.4-2.5.2021,  13 hodín</t>
  </si>
  <si>
    <t>Online - školiteľ špeciálnej časti, 16.4-2.5.2021,  21 hodín</t>
  </si>
  <si>
    <t>Online - školiteľ špeciálnej časti, 16.4-2.5.2021,  19 hodín</t>
  </si>
  <si>
    <t>Online - školiteľ špeciálnej časti, 16.4-2.5.2021,  33 hodín</t>
  </si>
  <si>
    <t>Online - školiteľ špeciálnej časti, 16.4-2.5.2021,  14 hodín</t>
  </si>
  <si>
    <t>1.kolo ligy poomsae, 23-25.4.2021, ONLINE, 24 hodín</t>
  </si>
  <si>
    <t>Jana Babinská</t>
  </si>
  <si>
    <t>Gabriel Briškár</t>
  </si>
  <si>
    <t>Matej Babinský</t>
  </si>
  <si>
    <t>Kornélia Dovalova</t>
  </si>
  <si>
    <t>Viktória Bitalova</t>
  </si>
  <si>
    <t>Lukáš Odler</t>
  </si>
  <si>
    <t xml:space="preserve">Dominik Kuvik </t>
  </si>
  <si>
    <t>Katarína Macíková</t>
  </si>
  <si>
    <t>2.kolo ligy poomsae, kick, 18-19.6.2021, ONLINE, 14 hodín, rozhodca</t>
  </si>
  <si>
    <t>2.kolo ligy poomsae, kick, 19.6.2021, ONLINE, 12 hodín, rozhodca</t>
  </si>
  <si>
    <t>2.kolo ligy poomsae, kick, 19.6.2021, ONLINE, 9 hodín, rozhodca</t>
  </si>
  <si>
    <t>2.kolo ligy poomsae, kick, 18-19.6.2021, ONLINE, 28 hodín, organitátor</t>
  </si>
  <si>
    <t>2.kolo ligy poomsae, kick, 19.6.2021, ONLINE, 25 hodín, rozhodca, organizátor</t>
  </si>
  <si>
    <t>2.kolo ligy poomsae, kick, 18-19.6.2021, ONLINE, 96 hodín, organitátor</t>
  </si>
  <si>
    <t>Trénerské služby  - máj 14hodín</t>
  </si>
  <si>
    <t>Trénerské služby  - jún 19hodín</t>
  </si>
  <si>
    <t>Terézia Pavková</t>
  </si>
  <si>
    <t>Trénerské služby  - júl 62 hodín</t>
  </si>
  <si>
    <t>Gabriela Bohušová</t>
  </si>
  <si>
    <t>Hľadáme talenty, Festival Šamorín 5-7.8.2021, 27 hodín</t>
  </si>
  <si>
    <t>podujatie</t>
  </si>
  <si>
    <t>Hľadáme talenty, 2- 4.8.2021, 21 hodín</t>
  </si>
  <si>
    <t xml:space="preserve"> Festival Šamorín 5-7.8.2021, 10 hodín</t>
  </si>
  <si>
    <t>sústredenie</t>
  </si>
  <si>
    <t>Sústredenie para, 3-5.9.2021, 21 hodín</t>
  </si>
  <si>
    <t>Festival Paráda,Piešťany,  18.9.2021, 20 hodín</t>
  </si>
  <si>
    <t>Jakub Hudák</t>
  </si>
  <si>
    <t>člen realizačného tímu - január 30 hodín</t>
  </si>
  <si>
    <t>člen realizačného tímu - septenbmer 33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</si>
</sst>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006DB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5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4" xfId="0" applyBorder="1"/>
    <xf numFmtId="44" fontId="0" fillId="0" borderId="0" xfId="0" applyNumberFormat="1"/>
    <xf numFmtId="0" fontId="5" fillId="3" borderId="4" xfId="0" applyFont="1" applyFill="1" applyBorder="1" applyAlignment="1">
      <alignment vertical="center"/>
    </xf>
    <xf numFmtId="0" fontId="0" fillId="3" borderId="0" xfId="0" applyFill="1"/>
    <xf numFmtId="0" fontId="0" fillId="0" borderId="4" xfId="0" applyFont="1" applyBorder="1"/>
    <xf numFmtId="0" fontId="7" fillId="0" borderId="4" xfId="0" applyFont="1" applyBorder="1"/>
    <xf numFmtId="44" fontId="0" fillId="0" borderId="4" xfId="0" applyNumberFormat="1" applyFont="1" applyBorder="1"/>
    <xf numFmtId="14" fontId="0" fillId="0" borderId="4" xfId="0" applyNumberFormat="1" applyFont="1" applyBorder="1"/>
    <xf numFmtId="14" fontId="0" fillId="3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7" fillId="3" borderId="0" xfId="0" applyFont="1" applyFill="1" applyBorder="1" applyAlignment="1">
      <alignment horizontal="left" vertical="center" wrapText="1"/>
    </xf>
    <xf numFmtId="164" fontId="0" fillId="3" borderId="0" xfId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164" fontId="0" fillId="0" borderId="4" xfId="1" applyFont="1" applyBorder="1"/>
    <xf numFmtId="0" fontId="0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164" fontId="0" fillId="0" borderId="5" xfId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44" fontId="0" fillId="3" borderId="0" xfId="0" applyNumberFormat="1" applyFont="1" applyFill="1"/>
    <xf numFmtId="0" fontId="2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0" fillId="0" borderId="0" xfId="0" applyNumberFormat="1"/>
    <xf numFmtId="0" fontId="2" fillId="0" borderId="4" xfId="0" applyFont="1" applyBorder="1" applyAlignment="1">
      <alignment horizontal="left"/>
    </xf>
    <xf numFmtId="44" fontId="2" fillId="0" borderId="4" xfId="0" applyNumberFormat="1" applyFont="1" applyBorder="1"/>
    <xf numFmtId="14" fontId="2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0" fillId="3" borderId="4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4" fillId="0" borderId="0" xfId="0" applyFont="1"/>
    <xf numFmtId="164" fontId="0" fillId="0" borderId="0" xfId="1" applyFont="1" applyAlignment="1"/>
    <xf numFmtId="0" fontId="15" fillId="0" borderId="4" xfId="0" applyFont="1" applyBorder="1"/>
    <xf numFmtId="0" fontId="0" fillId="0" borderId="0" xfId="0"/>
    <xf numFmtId="164" fontId="0" fillId="0" borderId="0" xfId="1" applyFont="1"/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/>
    <xf numFmtId="14" fontId="2" fillId="3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0" fontId="0" fillId="0" borderId="0" xfId="0"/>
    <xf numFmtId="0" fontId="15" fillId="0" borderId="0" xfId="0" applyFont="1"/>
    <xf numFmtId="0" fontId="16" fillId="0" borderId="0" xfId="0" applyFont="1"/>
    <xf numFmtId="164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4516-B502-374A-A338-A1668BC28DBB}">
  <sheetPr>
    <pageSetUpPr fitToPage="1"/>
  </sheetPr>
  <dimension ref="A1:O48"/>
  <sheetViews>
    <sheetView topLeftCell="A35" zoomScale="94" zoomScaleNormal="94" workbookViewId="0">
      <selection activeCell="E61" sqref="E61"/>
    </sheetView>
  </sheetViews>
  <sheetFormatPr baseColWidth="10" defaultRowHeight="14" x14ac:dyDescent="0.2"/>
  <cols>
    <col min="1" max="1" width="3.33203125" style="1" bestFit="1" customWidth="1"/>
    <col min="2" max="2" width="14.5" style="60" bestFit="1" customWidth="1"/>
    <col min="3" max="3" width="9.6640625" style="1" bestFit="1" customWidth="1"/>
    <col min="4" max="4" width="10.6640625" style="1" bestFit="1" customWidth="1"/>
    <col min="5" max="5" width="49.83203125" style="1" bestFit="1" customWidth="1"/>
    <col min="6" max="6" width="21.33203125" style="1" bestFit="1" customWidth="1"/>
    <col min="7" max="7" width="23.1640625" style="1" customWidth="1"/>
    <col min="8" max="8" width="7.5" style="2" customWidth="1"/>
    <col min="9" max="9" width="8.5" style="1" bestFit="1" customWidth="1"/>
    <col min="10" max="10" width="10.83203125" style="1"/>
    <col min="11" max="11" width="10.83203125" style="2"/>
    <col min="12" max="12" width="21.6640625" style="1" bestFit="1" customWidth="1"/>
    <col min="13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5" x14ac:dyDescent="0.2">
      <c r="J1" s="1" t="s">
        <v>28</v>
      </c>
    </row>
    <row r="2" spans="1:15" ht="16" customHeight="1" x14ac:dyDescent="0.15">
      <c r="A2" s="81" t="s">
        <v>19</v>
      </c>
      <c r="B2" s="82"/>
      <c r="C2" s="82"/>
      <c r="D2" s="82"/>
      <c r="E2" s="82"/>
      <c r="F2" s="82"/>
      <c r="G2" s="82"/>
      <c r="H2" s="82"/>
      <c r="I2" s="83"/>
      <c r="J2" s="1">
        <v>3.58</v>
      </c>
    </row>
    <row r="3" spans="1:15" ht="60" x14ac:dyDescent="0.15">
      <c r="A3" s="3" t="s">
        <v>0</v>
      </c>
      <c r="B3" s="61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</row>
    <row r="4" spans="1:15" ht="15" x14ac:dyDescent="0.15">
      <c r="A4" s="52">
        <v>1</v>
      </c>
      <c r="B4" s="53" t="s">
        <v>10</v>
      </c>
      <c r="C4" s="7" t="s">
        <v>50</v>
      </c>
      <c r="D4" s="7" t="s">
        <v>50</v>
      </c>
      <c r="E4" s="7" t="s">
        <v>18</v>
      </c>
      <c r="F4" s="7" t="s">
        <v>11</v>
      </c>
      <c r="G4" s="7" t="s">
        <v>17</v>
      </c>
      <c r="H4" s="8">
        <v>50</v>
      </c>
      <c r="I4" s="9">
        <v>44254</v>
      </c>
    </row>
    <row r="5" spans="1:15" ht="15" x14ac:dyDescent="0.15">
      <c r="A5" s="52">
        <v>2</v>
      </c>
      <c r="B5" s="53" t="s">
        <v>29</v>
      </c>
      <c r="C5" s="7" t="s">
        <v>50</v>
      </c>
      <c r="D5" s="7" t="s">
        <v>49</v>
      </c>
      <c r="E5" s="7" t="s">
        <v>37</v>
      </c>
      <c r="F5" s="7" t="s">
        <v>36</v>
      </c>
      <c r="G5" s="7" t="s">
        <v>17</v>
      </c>
      <c r="H5" s="8">
        <v>25</v>
      </c>
      <c r="I5" s="9">
        <v>44310</v>
      </c>
    </row>
    <row r="6" spans="1:15" ht="15" x14ac:dyDescent="0.15">
      <c r="A6" s="52">
        <v>3</v>
      </c>
      <c r="B6" s="53" t="s">
        <v>70</v>
      </c>
      <c r="C6" s="7" t="s">
        <v>50</v>
      </c>
      <c r="D6" s="7" t="s">
        <v>49</v>
      </c>
      <c r="E6" s="64" t="s">
        <v>69</v>
      </c>
      <c r="F6" s="7" t="s">
        <v>36</v>
      </c>
      <c r="G6" s="7" t="s">
        <v>17</v>
      </c>
      <c r="H6" s="8">
        <v>85</v>
      </c>
      <c r="I6" s="9">
        <v>44310</v>
      </c>
    </row>
    <row r="7" spans="1:15" ht="15" x14ac:dyDescent="0.15">
      <c r="A7" s="52">
        <v>4</v>
      </c>
      <c r="B7" s="53" t="s">
        <v>72</v>
      </c>
      <c r="C7" s="7" t="s">
        <v>50</v>
      </c>
      <c r="D7" s="7" t="s">
        <v>49</v>
      </c>
      <c r="E7" s="64" t="s">
        <v>69</v>
      </c>
      <c r="F7" s="7" t="s">
        <v>36</v>
      </c>
      <c r="G7" s="7" t="s">
        <v>17</v>
      </c>
      <c r="H7" s="8">
        <v>85</v>
      </c>
      <c r="I7" s="9">
        <v>44310</v>
      </c>
    </row>
    <row r="8" spans="1:15" ht="15" x14ac:dyDescent="0.15">
      <c r="A8" s="52">
        <v>5</v>
      </c>
      <c r="B8" s="54" t="s">
        <v>30</v>
      </c>
      <c r="C8" s="7" t="s">
        <v>50</v>
      </c>
      <c r="D8" s="7" t="s">
        <v>49</v>
      </c>
      <c r="E8" s="7" t="s">
        <v>37</v>
      </c>
      <c r="F8" s="7" t="s">
        <v>36</v>
      </c>
      <c r="G8" s="7" t="s">
        <v>17</v>
      </c>
      <c r="H8" s="8">
        <v>50</v>
      </c>
      <c r="I8" s="9">
        <v>44310</v>
      </c>
    </row>
    <row r="9" spans="1:15" ht="15" x14ac:dyDescent="0.15">
      <c r="A9" s="52">
        <v>6</v>
      </c>
      <c r="B9" s="54" t="s">
        <v>31</v>
      </c>
      <c r="C9" s="7" t="s">
        <v>50</v>
      </c>
      <c r="D9" s="7" t="s">
        <v>49</v>
      </c>
      <c r="E9" s="7" t="s">
        <v>38</v>
      </c>
      <c r="F9" s="7" t="s">
        <v>36</v>
      </c>
      <c r="G9" s="7" t="s">
        <v>17</v>
      </c>
      <c r="H9" s="8">
        <v>40</v>
      </c>
      <c r="I9" s="9">
        <v>44310</v>
      </c>
      <c r="M9" s="2"/>
    </row>
    <row r="10" spans="1:15" ht="15" x14ac:dyDescent="0.15">
      <c r="A10" s="52">
        <v>7</v>
      </c>
      <c r="B10" s="54" t="s">
        <v>32</v>
      </c>
      <c r="C10" s="7" t="s">
        <v>50</v>
      </c>
      <c r="D10" s="7" t="s">
        <v>49</v>
      </c>
      <c r="E10" s="7" t="s">
        <v>38</v>
      </c>
      <c r="F10" s="7" t="s">
        <v>36</v>
      </c>
      <c r="G10" s="7" t="s">
        <v>17</v>
      </c>
      <c r="H10" s="8">
        <v>40</v>
      </c>
      <c r="I10" s="9">
        <v>44310</v>
      </c>
      <c r="M10" s="2"/>
    </row>
    <row r="11" spans="1:15" ht="16" customHeight="1" x14ac:dyDescent="0.15">
      <c r="A11" s="52">
        <v>8</v>
      </c>
      <c r="B11" s="54" t="s">
        <v>40</v>
      </c>
      <c r="C11" s="7" t="s">
        <v>50</v>
      </c>
      <c r="D11" s="7" t="s">
        <v>49</v>
      </c>
      <c r="E11" s="7" t="s">
        <v>38</v>
      </c>
      <c r="F11" s="7" t="s">
        <v>36</v>
      </c>
      <c r="G11" s="7" t="s">
        <v>17</v>
      </c>
      <c r="H11" s="8">
        <v>40</v>
      </c>
      <c r="I11" s="9">
        <v>44310</v>
      </c>
      <c r="M11" s="2"/>
    </row>
    <row r="12" spans="1:15" ht="15" x14ac:dyDescent="0.15">
      <c r="A12" s="52">
        <v>9</v>
      </c>
      <c r="B12" s="59" t="s">
        <v>33</v>
      </c>
      <c r="C12" s="7" t="s">
        <v>50</v>
      </c>
      <c r="D12" s="7" t="s">
        <v>49</v>
      </c>
      <c r="E12" s="7" t="s">
        <v>39</v>
      </c>
      <c r="F12" s="7" t="s">
        <v>36</v>
      </c>
      <c r="G12" s="7" t="s">
        <v>17</v>
      </c>
      <c r="H12" s="8">
        <v>30</v>
      </c>
      <c r="I12" s="9">
        <v>44310</v>
      </c>
      <c r="M12" s="2"/>
    </row>
    <row r="13" spans="1:15" ht="16" x14ac:dyDescent="0.2">
      <c r="A13" s="52">
        <v>10</v>
      </c>
      <c r="B13" s="59" t="s">
        <v>34</v>
      </c>
      <c r="C13" s="7" t="s">
        <v>50</v>
      </c>
      <c r="D13" s="7" t="s">
        <v>49</v>
      </c>
      <c r="E13" s="7" t="s">
        <v>39</v>
      </c>
      <c r="F13" s="7" t="s">
        <v>36</v>
      </c>
      <c r="G13" s="7" t="s">
        <v>17</v>
      </c>
      <c r="H13" s="8">
        <v>30</v>
      </c>
      <c r="I13" s="9">
        <v>44310</v>
      </c>
      <c r="L13" s="65"/>
      <c r="M13" s="69"/>
      <c r="N13" s="68"/>
      <c r="O13" s="68"/>
    </row>
    <row r="14" spans="1:15" ht="16" x14ac:dyDescent="0.2">
      <c r="A14" s="52">
        <v>11</v>
      </c>
      <c r="B14" s="59" t="s">
        <v>35</v>
      </c>
      <c r="C14" s="7" t="s">
        <v>50</v>
      </c>
      <c r="D14" s="7" t="s">
        <v>49</v>
      </c>
      <c r="E14" s="7" t="s">
        <v>39</v>
      </c>
      <c r="F14" s="7" t="s">
        <v>36</v>
      </c>
      <c r="G14" s="7" t="s">
        <v>17</v>
      </c>
      <c r="H14" s="8">
        <v>30</v>
      </c>
      <c r="I14" s="9">
        <v>44310</v>
      </c>
      <c r="L14" s="65"/>
      <c r="M14" s="69"/>
      <c r="N14" s="68"/>
      <c r="O14" s="68"/>
    </row>
    <row r="15" spans="1:15" ht="16" x14ac:dyDescent="0.2">
      <c r="A15" s="52">
        <v>12</v>
      </c>
      <c r="B15" s="59" t="s">
        <v>71</v>
      </c>
      <c r="C15" s="7" t="s">
        <v>50</v>
      </c>
      <c r="D15" s="7" t="s">
        <v>49</v>
      </c>
      <c r="E15" s="7" t="s">
        <v>39</v>
      </c>
      <c r="F15" s="7" t="s">
        <v>36</v>
      </c>
      <c r="G15" s="7" t="s">
        <v>17</v>
      </c>
      <c r="H15" s="8">
        <v>25</v>
      </c>
      <c r="I15" s="9">
        <v>44310</v>
      </c>
      <c r="L15" s="65"/>
      <c r="M15" s="69"/>
      <c r="N15" s="68"/>
      <c r="O15" s="68"/>
    </row>
    <row r="16" spans="1:15" ht="14" customHeight="1" x14ac:dyDescent="0.2">
      <c r="A16" s="52">
        <v>13</v>
      </c>
      <c r="B16" s="62" t="s">
        <v>29</v>
      </c>
      <c r="C16" s="7" t="s">
        <v>50</v>
      </c>
      <c r="D16" s="7" t="s">
        <v>50</v>
      </c>
      <c r="E16" s="56" t="s">
        <v>60</v>
      </c>
      <c r="F16" s="56" t="s">
        <v>48</v>
      </c>
      <c r="G16" s="56" t="s">
        <v>23</v>
      </c>
      <c r="H16" s="57">
        <v>195</v>
      </c>
      <c r="I16" s="58">
        <v>44316</v>
      </c>
      <c r="L16" s="65"/>
      <c r="M16" s="66"/>
      <c r="N16" s="78"/>
      <c r="O16" s="79"/>
    </row>
    <row r="17" spans="1:15" ht="14" customHeight="1" x14ac:dyDescent="0.2">
      <c r="A17" s="52">
        <v>14</v>
      </c>
      <c r="B17" s="62" t="s">
        <v>51</v>
      </c>
      <c r="C17" s="7" t="s">
        <v>50</v>
      </c>
      <c r="D17" s="7" t="s">
        <v>50</v>
      </c>
      <c r="E17" s="56" t="s">
        <v>61</v>
      </c>
      <c r="F17" s="56" t="s">
        <v>48</v>
      </c>
      <c r="G17" s="56" t="s">
        <v>23</v>
      </c>
      <c r="H17" s="57">
        <v>90</v>
      </c>
      <c r="I17" s="58">
        <v>44316</v>
      </c>
      <c r="L17" s="65"/>
      <c r="M17" s="66"/>
      <c r="N17" s="78"/>
      <c r="O17" s="79"/>
    </row>
    <row r="18" spans="1:15" x14ac:dyDescent="0.2">
      <c r="A18" s="52">
        <v>15</v>
      </c>
      <c r="B18" s="62" t="s">
        <v>52</v>
      </c>
      <c r="C18" s="7" t="s">
        <v>50</v>
      </c>
      <c r="D18" s="7" t="s">
        <v>50</v>
      </c>
      <c r="E18" s="56" t="s">
        <v>62</v>
      </c>
      <c r="F18" s="56" t="s">
        <v>48</v>
      </c>
      <c r="G18" s="56" t="s">
        <v>23</v>
      </c>
      <c r="H18" s="57">
        <v>500</v>
      </c>
      <c r="I18" s="58">
        <v>44316</v>
      </c>
      <c r="M18" s="80"/>
      <c r="N18" s="78"/>
      <c r="O18" s="79"/>
    </row>
    <row r="19" spans="1:15" x14ac:dyDescent="0.2">
      <c r="A19" s="52">
        <v>16</v>
      </c>
      <c r="B19" s="62" t="s">
        <v>54</v>
      </c>
      <c r="C19" s="7" t="s">
        <v>50</v>
      </c>
      <c r="D19" s="7" t="s">
        <v>50</v>
      </c>
      <c r="E19" s="56" t="s">
        <v>63</v>
      </c>
      <c r="F19" s="56" t="s">
        <v>48</v>
      </c>
      <c r="G19" s="56" t="s">
        <v>23</v>
      </c>
      <c r="H19" s="57">
        <v>60</v>
      </c>
      <c r="I19" s="58">
        <v>44316</v>
      </c>
      <c r="M19" s="80"/>
      <c r="N19" s="78"/>
      <c r="O19" s="79"/>
    </row>
    <row r="20" spans="1:15" x14ac:dyDescent="0.2">
      <c r="A20" s="52">
        <v>17</v>
      </c>
      <c r="B20" s="62" t="s">
        <v>53</v>
      </c>
      <c r="C20" s="7" t="s">
        <v>50</v>
      </c>
      <c r="D20" s="7" t="s">
        <v>50</v>
      </c>
      <c r="E20" s="56" t="s">
        <v>63</v>
      </c>
      <c r="F20" s="56" t="s">
        <v>48</v>
      </c>
      <c r="G20" s="56" t="s">
        <v>23</v>
      </c>
      <c r="H20" s="57">
        <v>60</v>
      </c>
      <c r="I20" s="58">
        <v>44316</v>
      </c>
      <c r="M20" s="80"/>
      <c r="N20" s="78"/>
      <c r="O20" s="79"/>
    </row>
    <row r="21" spans="1:15" x14ac:dyDescent="0.2">
      <c r="A21" s="52">
        <v>18</v>
      </c>
      <c r="B21" s="62" t="s">
        <v>55</v>
      </c>
      <c r="C21" s="7" t="s">
        <v>50</v>
      </c>
      <c r="D21" s="7" t="s">
        <v>50</v>
      </c>
      <c r="E21" s="56" t="s">
        <v>64</v>
      </c>
      <c r="F21" s="56" t="s">
        <v>48</v>
      </c>
      <c r="G21" s="56" t="s">
        <v>23</v>
      </c>
      <c r="H21" s="57">
        <v>45</v>
      </c>
      <c r="I21" s="58">
        <v>44316</v>
      </c>
      <c r="M21" s="80"/>
      <c r="N21" s="78"/>
      <c r="O21" s="79"/>
    </row>
    <row r="22" spans="1:15" x14ac:dyDescent="0.2">
      <c r="A22" s="52">
        <v>19</v>
      </c>
      <c r="B22" s="62" t="s">
        <v>56</v>
      </c>
      <c r="C22" s="7" t="s">
        <v>50</v>
      </c>
      <c r="D22" s="7" t="s">
        <v>50</v>
      </c>
      <c r="E22" s="56" t="s">
        <v>63</v>
      </c>
      <c r="F22" s="56" t="s">
        <v>48</v>
      </c>
      <c r="G22" s="56" t="s">
        <v>23</v>
      </c>
      <c r="H22" s="57">
        <v>60</v>
      </c>
      <c r="I22" s="58">
        <v>44316</v>
      </c>
      <c r="M22" s="77"/>
      <c r="N22" s="78"/>
      <c r="O22" s="79"/>
    </row>
    <row r="23" spans="1:15" x14ac:dyDescent="0.2">
      <c r="A23" s="52">
        <v>20</v>
      </c>
      <c r="B23" s="62" t="s">
        <v>57</v>
      </c>
      <c r="C23" s="7" t="s">
        <v>50</v>
      </c>
      <c r="D23" s="7" t="s">
        <v>50</v>
      </c>
      <c r="E23" s="56" t="s">
        <v>65</v>
      </c>
      <c r="F23" s="56" t="s">
        <v>48</v>
      </c>
      <c r="G23" s="56" t="s">
        <v>23</v>
      </c>
      <c r="H23" s="57">
        <v>75</v>
      </c>
      <c r="I23" s="58">
        <v>44316</v>
      </c>
      <c r="M23" s="77"/>
      <c r="N23" s="78"/>
      <c r="O23" s="79"/>
    </row>
    <row r="24" spans="1:15" x14ac:dyDescent="0.2">
      <c r="A24" s="52">
        <v>21</v>
      </c>
      <c r="B24" s="62" t="s">
        <v>10</v>
      </c>
      <c r="C24" s="7" t="s">
        <v>50</v>
      </c>
      <c r="D24" s="7" t="s">
        <v>50</v>
      </c>
      <c r="E24" s="56" t="s">
        <v>66</v>
      </c>
      <c r="F24" s="56" t="s">
        <v>48</v>
      </c>
      <c r="G24" s="56" t="s">
        <v>23</v>
      </c>
      <c r="H24" s="57">
        <v>67.5</v>
      </c>
      <c r="I24" s="58">
        <v>44316</v>
      </c>
      <c r="M24" s="77"/>
      <c r="N24" s="78"/>
      <c r="O24" s="79"/>
    </row>
    <row r="25" spans="1:15" x14ac:dyDescent="0.2">
      <c r="A25" s="52">
        <v>22</v>
      </c>
      <c r="B25" s="62" t="s">
        <v>58</v>
      </c>
      <c r="C25" s="7" t="s">
        <v>50</v>
      </c>
      <c r="D25" s="7" t="s">
        <v>50</v>
      </c>
      <c r="E25" s="56" t="s">
        <v>67</v>
      </c>
      <c r="F25" s="56" t="s">
        <v>48</v>
      </c>
      <c r="G25" s="56" t="s">
        <v>23</v>
      </c>
      <c r="H25" s="57">
        <v>115</v>
      </c>
      <c r="I25" s="58">
        <v>44316</v>
      </c>
      <c r="M25" s="77"/>
      <c r="N25" s="78"/>
      <c r="O25" s="79"/>
    </row>
    <row r="26" spans="1:15" ht="16" x14ac:dyDescent="0.2">
      <c r="A26" s="52">
        <v>23</v>
      </c>
      <c r="B26" s="62" t="s">
        <v>59</v>
      </c>
      <c r="C26" s="7" t="s">
        <v>50</v>
      </c>
      <c r="D26" s="7" t="s">
        <v>50</v>
      </c>
      <c r="E26" s="56" t="s">
        <v>68</v>
      </c>
      <c r="F26" s="56" t="s">
        <v>48</v>
      </c>
      <c r="G26" s="56" t="s">
        <v>23</v>
      </c>
      <c r="H26" s="57">
        <v>48</v>
      </c>
      <c r="I26" s="58">
        <v>44316</v>
      </c>
      <c r="M26" s="68"/>
      <c r="N26" s="68"/>
      <c r="O26" s="68"/>
    </row>
    <row r="27" spans="1:15" ht="16" x14ac:dyDescent="0.2">
      <c r="A27" s="52">
        <v>24</v>
      </c>
      <c r="B27" s="62" t="s">
        <v>51</v>
      </c>
      <c r="C27" s="7" t="s">
        <v>50</v>
      </c>
      <c r="D27" s="7" t="s">
        <v>50</v>
      </c>
      <c r="E27" s="7" t="s">
        <v>83</v>
      </c>
      <c r="F27" s="7" t="s">
        <v>36</v>
      </c>
      <c r="G27" s="56" t="s">
        <v>23</v>
      </c>
      <c r="H27" s="57">
        <v>343.68</v>
      </c>
      <c r="I27" s="58">
        <v>44366</v>
      </c>
      <c r="M27" s="68"/>
      <c r="N27" s="68"/>
      <c r="O27" s="68"/>
    </row>
    <row r="28" spans="1:15" ht="16" x14ac:dyDescent="0.2">
      <c r="A28" s="52">
        <v>25</v>
      </c>
      <c r="B28" s="62" t="s">
        <v>77</v>
      </c>
      <c r="C28" s="7" t="s">
        <v>50</v>
      </c>
      <c r="D28" s="7" t="s">
        <v>50</v>
      </c>
      <c r="E28" s="7" t="s">
        <v>81</v>
      </c>
      <c r="F28" s="7" t="s">
        <v>36</v>
      </c>
      <c r="G28" s="56" t="s">
        <v>23</v>
      </c>
      <c r="H28" s="57">
        <f>28*3.58</f>
        <v>100.24000000000001</v>
      </c>
      <c r="I28" s="58">
        <v>44366</v>
      </c>
      <c r="M28" s="68"/>
      <c r="N28" s="68"/>
      <c r="O28" s="68"/>
    </row>
    <row r="29" spans="1:15" ht="16" x14ac:dyDescent="0.2">
      <c r="A29" s="52">
        <v>26</v>
      </c>
      <c r="B29" s="67" t="s">
        <v>73</v>
      </c>
      <c r="C29" s="7" t="s">
        <v>50</v>
      </c>
      <c r="D29" s="7" t="s">
        <v>50</v>
      </c>
      <c r="E29" s="7" t="s">
        <v>78</v>
      </c>
      <c r="F29" s="7" t="s">
        <v>36</v>
      </c>
      <c r="G29" s="56" t="s">
        <v>23</v>
      </c>
      <c r="H29" s="57">
        <v>50</v>
      </c>
      <c r="I29" s="58">
        <v>44366</v>
      </c>
      <c r="M29" s="68"/>
      <c r="N29" s="68"/>
      <c r="O29" s="68"/>
    </row>
    <row r="30" spans="1:15" ht="16" x14ac:dyDescent="0.2">
      <c r="A30" s="52">
        <v>27</v>
      </c>
      <c r="B30" s="67" t="s">
        <v>74</v>
      </c>
      <c r="C30" s="7" t="s">
        <v>50</v>
      </c>
      <c r="D30" s="7" t="s">
        <v>50</v>
      </c>
      <c r="E30" s="7" t="s">
        <v>79</v>
      </c>
      <c r="F30" s="7" t="s">
        <v>36</v>
      </c>
      <c r="G30" s="56" t="s">
        <v>23</v>
      </c>
      <c r="H30" s="8">
        <v>40</v>
      </c>
      <c r="I30" s="58">
        <v>44366</v>
      </c>
      <c r="M30" s="68"/>
      <c r="N30" s="68"/>
      <c r="O30" s="68"/>
    </row>
    <row r="31" spans="1:15" ht="16" x14ac:dyDescent="0.2">
      <c r="A31" s="52">
        <v>28</v>
      </c>
      <c r="B31" s="67" t="s">
        <v>32</v>
      </c>
      <c r="C31" s="7" t="s">
        <v>50</v>
      </c>
      <c r="D31" s="7" t="s">
        <v>50</v>
      </c>
      <c r="E31" s="7" t="s">
        <v>79</v>
      </c>
      <c r="F31" s="7" t="s">
        <v>36</v>
      </c>
      <c r="G31" s="56" t="s">
        <v>23</v>
      </c>
      <c r="H31" s="8">
        <v>40</v>
      </c>
      <c r="I31" s="58">
        <v>44366</v>
      </c>
      <c r="M31" s="68"/>
      <c r="N31" s="68"/>
      <c r="O31" s="68"/>
    </row>
    <row r="32" spans="1:15" ht="16" x14ac:dyDescent="0.2">
      <c r="A32" s="52">
        <v>29</v>
      </c>
      <c r="B32" s="67" t="s">
        <v>75</v>
      </c>
      <c r="C32" s="7" t="s">
        <v>50</v>
      </c>
      <c r="D32" s="7" t="s">
        <v>50</v>
      </c>
      <c r="E32" s="7" t="s">
        <v>82</v>
      </c>
      <c r="F32" s="7" t="s">
        <v>36</v>
      </c>
      <c r="G32" s="56" t="s">
        <v>23</v>
      </c>
      <c r="H32" s="8">
        <f>25*3.58</f>
        <v>89.5</v>
      </c>
      <c r="I32" s="58">
        <v>44366</v>
      </c>
      <c r="M32" s="68"/>
      <c r="N32" s="68"/>
      <c r="O32" s="68"/>
    </row>
    <row r="33" spans="1:15" ht="16" x14ac:dyDescent="0.2">
      <c r="A33" s="52">
        <v>30</v>
      </c>
      <c r="B33" s="67" t="s">
        <v>31</v>
      </c>
      <c r="C33" s="7" t="s">
        <v>50</v>
      </c>
      <c r="D33" s="7" t="s">
        <v>50</v>
      </c>
      <c r="E33" s="7" t="s">
        <v>79</v>
      </c>
      <c r="F33" s="7" t="s">
        <v>36</v>
      </c>
      <c r="G33" s="56" t="s">
        <v>23</v>
      </c>
      <c r="H33" s="8">
        <v>40</v>
      </c>
      <c r="I33" s="58">
        <v>44366</v>
      </c>
      <c r="M33" s="68"/>
      <c r="N33" s="68"/>
      <c r="O33" s="68"/>
    </row>
    <row r="34" spans="1:15" ht="16" x14ac:dyDescent="0.2">
      <c r="A34" s="52">
        <v>31</v>
      </c>
      <c r="B34" s="67" t="s">
        <v>76</v>
      </c>
      <c r="C34" s="7" t="s">
        <v>50</v>
      </c>
      <c r="D34" s="7" t="s">
        <v>50</v>
      </c>
      <c r="E34" s="7" t="s">
        <v>80</v>
      </c>
      <c r="F34" s="7" t="s">
        <v>36</v>
      </c>
      <c r="G34" s="56" t="s">
        <v>23</v>
      </c>
      <c r="H34" s="57">
        <v>30</v>
      </c>
      <c r="I34" s="58">
        <v>44366</v>
      </c>
      <c r="M34" s="68"/>
      <c r="N34" s="68"/>
      <c r="O34" s="68"/>
    </row>
    <row r="35" spans="1:15" ht="16" x14ac:dyDescent="0.2">
      <c r="A35" s="52">
        <v>32</v>
      </c>
      <c r="B35" s="62" t="s">
        <v>29</v>
      </c>
      <c r="C35" s="7" t="s">
        <v>50</v>
      </c>
      <c r="D35" s="7" t="s">
        <v>50</v>
      </c>
      <c r="E35" s="56" t="s">
        <v>89</v>
      </c>
      <c r="F35" s="56" t="s">
        <v>90</v>
      </c>
      <c r="G35" s="56" t="s">
        <v>23</v>
      </c>
      <c r="H35" s="57">
        <v>96.6</v>
      </c>
      <c r="I35" s="58">
        <v>44413</v>
      </c>
      <c r="M35" s="68"/>
      <c r="N35" s="68"/>
      <c r="O35" s="68"/>
    </row>
    <row r="36" spans="1:15" ht="16" x14ac:dyDescent="0.2">
      <c r="A36" s="52">
        <v>33</v>
      </c>
      <c r="B36" s="62" t="s">
        <v>58</v>
      </c>
      <c r="C36" s="7" t="s">
        <v>50</v>
      </c>
      <c r="D36" s="7" t="s">
        <v>50</v>
      </c>
      <c r="E36" s="56" t="s">
        <v>89</v>
      </c>
      <c r="F36" s="56" t="s">
        <v>90</v>
      </c>
      <c r="G36" s="56" t="s">
        <v>23</v>
      </c>
      <c r="H36" s="57">
        <v>96.6</v>
      </c>
      <c r="I36" s="58">
        <v>44413</v>
      </c>
      <c r="M36" s="68"/>
      <c r="N36" s="68"/>
      <c r="O36" s="68"/>
    </row>
    <row r="37" spans="1:15" ht="16" x14ac:dyDescent="0.2">
      <c r="A37" s="52">
        <v>34</v>
      </c>
      <c r="B37" s="62" t="s">
        <v>30</v>
      </c>
      <c r="C37" s="7" t="s">
        <v>50</v>
      </c>
      <c r="D37" s="7" t="s">
        <v>50</v>
      </c>
      <c r="E37" s="56" t="s">
        <v>92</v>
      </c>
      <c r="F37" s="56" t="s">
        <v>90</v>
      </c>
      <c r="G37" s="56" t="s">
        <v>23</v>
      </c>
      <c r="H37" s="57">
        <v>35.799999999999997</v>
      </c>
      <c r="I37" s="58">
        <v>44413</v>
      </c>
      <c r="M37" s="68"/>
      <c r="N37" s="68"/>
      <c r="O37" s="68"/>
    </row>
    <row r="38" spans="1:15" ht="15" x14ac:dyDescent="0.15">
      <c r="A38" s="52">
        <v>35</v>
      </c>
      <c r="B38" s="63" t="s">
        <v>88</v>
      </c>
      <c r="C38" s="7" t="s">
        <v>50</v>
      </c>
      <c r="D38" s="7" t="s">
        <v>50</v>
      </c>
      <c r="E38" s="56" t="s">
        <v>91</v>
      </c>
      <c r="F38" s="56" t="s">
        <v>90</v>
      </c>
      <c r="G38" s="56" t="s">
        <v>23</v>
      </c>
      <c r="H38" s="57">
        <v>75</v>
      </c>
      <c r="I38" s="58">
        <v>44413</v>
      </c>
    </row>
    <row r="39" spans="1:15" x14ac:dyDescent="0.2">
      <c r="A39" s="52">
        <v>36</v>
      </c>
      <c r="B39" s="62" t="s">
        <v>29</v>
      </c>
      <c r="C39" s="7" t="s">
        <v>50</v>
      </c>
      <c r="D39" s="7" t="s">
        <v>50</v>
      </c>
      <c r="E39" s="56" t="s">
        <v>94</v>
      </c>
      <c r="F39" s="56" t="s">
        <v>93</v>
      </c>
      <c r="G39" s="56" t="s">
        <v>23</v>
      </c>
      <c r="H39" s="57">
        <v>75</v>
      </c>
      <c r="I39" s="58">
        <v>44444</v>
      </c>
    </row>
    <row r="40" spans="1:15" x14ac:dyDescent="0.2">
      <c r="A40" s="52">
        <v>37</v>
      </c>
      <c r="B40" s="62" t="s">
        <v>30</v>
      </c>
      <c r="C40" s="7" t="s">
        <v>50</v>
      </c>
      <c r="D40" s="7" t="s">
        <v>50</v>
      </c>
      <c r="E40" s="56" t="s">
        <v>94</v>
      </c>
      <c r="F40" s="56" t="s">
        <v>93</v>
      </c>
      <c r="G40" s="56" t="s">
        <v>23</v>
      </c>
      <c r="H40" s="57">
        <v>75</v>
      </c>
      <c r="I40" s="58">
        <v>44444</v>
      </c>
    </row>
    <row r="41" spans="1:15" ht="15" x14ac:dyDescent="0.15">
      <c r="A41" s="52">
        <v>38</v>
      </c>
      <c r="B41" s="63" t="s">
        <v>10</v>
      </c>
      <c r="C41" s="7" t="s">
        <v>50</v>
      </c>
      <c r="D41" s="7" t="s">
        <v>50</v>
      </c>
      <c r="E41" s="56" t="s">
        <v>94</v>
      </c>
      <c r="F41" s="56" t="s">
        <v>93</v>
      </c>
      <c r="G41" s="56" t="s">
        <v>23</v>
      </c>
      <c r="H41" s="57">
        <v>75</v>
      </c>
      <c r="I41" s="58">
        <v>44444</v>
      </c>
    </row>
    <row r="42" spans="1:15" x14ac:dyDescent="0.2">
      <c r="A42" s="52">
        <v>39</v>
      </c>
      <c r="B42" s="62" t="s">
        <v>58</v>
      </c>
      <c r="C42" s="7" t="s">
        <v>50</v>
      </c>
      <c r="D42" s="7" t="s">
        <v>50</v>
      </c>
      <c r="E42" s="56" t="s">
        <v>94</v>
      </c>
      <c r="F42" s="56" t="s">
        <v>93</v>
      </c>
      <c r="G42" s="56" t="s">
        <v>23</v>
      </c>
      <c r="H42" s="57">
        <v>75</v>
      </c>
      <c r="I42" s="58">
        <v>44444</v>
      </c>
    </row>
    <row r="43" spans="1:15" x14ac:dyDescent="0.2">
      <c r="A43" s="52">
        <v>40</v>
      </c>
      <c r="B43" s="62" t="s">
        <v>88</v>
      </c>
      <c r="C43" s="7" t="s">
        <v>50</v>
      </c>
      <c r="D43" s="7" t="s">
        <v>50</v>
      </c>
      <c r="E43" s="56" t="s">
        <v>95</v>
      </c>
      <c r="F43" s="56" t="s">
        <v>90</v>
      </c>
      <c r="G43" s="56" t="s">
        <v>17</v>
      </c>
      <c r="H43" s="57">
        <f>J2*20</f>
        <v>71.599999999999994</v>
      </c>
      <c r="I43" s="58">
        <v>44457</v>
      </c>
    </row>
    <row r="44" spans="1:15" x14ac:dyDescent="0.2">
      <c r="A44" s="76"/>
      <c r="B44" s="76"/>
      <c r="C44" s="72"/>
      <c r="D44" s="72"/>
      <c r="E44" s="73"/>
      <c r="F44" s="73"/>
      <c r="G44" s="73"/>
      <c r="H44" s="74"/>
      <c r="I44" s="75"/>
    </row>
    <row r="45" spans="1:15" x14ac:dyDescent="0.2">
      <c r="A45" s="76"/>
      <c r="B45" s="76"/>
      <c r="C45" s="72"/>
      <c r="D45" s="72"/>
      <c r="E45" s="73"/>
      <c r="F45" s="73"/>
      <c r="G45" s="73"/>
      <c r="H45" s="74"/>
      <c r="I45" s="75"/>
    </row>
    <row r="46" spans="1:15" x14ac:dyDescent="0.2">
      <c r="A46" s="70"/>
      <c r="B46" s="76"/>
      <c r="C46" s="72"/>
      <c r="D46" s="72"/>
      <c r="E46" s="73"/>
      <c r="F46" s="73"/>
      <c r="G46" s="73"/>
      <c r="H46" s="74"/>
      <c r="I46" s="75"/>
    </row>
    <row r="47" spans="1:15" x14ac:dyDescent="0.15">
      <c r="A47" s="70"/>
      <c r="B47" s="71"/>
      <c r="C47" s="72"/>
      <c r="D47" s="72"/>
      <c r="E47" s="73"/>
      <c r="F47" s="73"/>
      <c r="G47" s="73"/>
      <c r="H47" s="74"/>
      <c r="I47" s="75"/>
    </row>
    <row r="48" spans="1:15" x14ac:dyDescent="0.2">
      <c r="D48" s="1" t="s">
        <v>13</v>
      </c>
      <c r="E48" s="1" t="s">
        <v>12</v>
      </c>
    </row>
  </sheetData>
  <autoFilter ref="A4:WVQ43" xr:uid="{934A7A59-D001-B249-BBB0-D2FF57EF1094}"/>
  <mergeCells count="15">
    <mergeCell ref="A2:I2"/>
    <mergeCell ref="N16:N17"/>
    <mergeCell ref="O16:O17"/>
    <mergeCell ref="M18:M19"/>
    <mergeCell ref="N18:N19"/>
    <mergeCell ref="O18:O19"/>
    <mergeCell ref="M24:M25"/>
    <mergeCell ref="N24:N25"/>
    <mergeCell ref="O24:O25"/>
    <mergeCell ref="M20:M21"/>
    <mergeCell ref="N20:N21"/>
    <mergeCell ref="O20:O21"/>
    <mergeCell ref="M22:M23"/>
    <mergeCell ref="N22:N23"/>
    <mergeCell ref="O22:O23"/>
  </mergeCells>
  <pageMargins left="0.75" right="0.75" top="1" bottom="1" header="0.3" footer="0.3"/>
  <pageSetup paperSize="9" scale="54" orientation="landscape" horizontalDpi="0" verticalDpi="0" copies="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7DF-408A-4B4C-A4B7-5FB7C6619EB6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29AA-9FEA-CF47-9D8C-D060AC524FED}">
  <dimension ref="A1:J5"/>
  <sheetViews>
    <sheetView workbookViewId="0">
      <selection activeCell="I4" sqref="B3:I4"/>
    </sheetView>
  </sheetViews>
  <sheetFormatPr baseColWidth="10" defaultRowHeight="16" x14ac:dyDescent="0.2"/>
  <cols>
    <col min="1" max="1" width="3.33203125" bestFit="1" customWidth="1"/>
    <col min="2" max="2" width="13.5" bestFit="1" customWidth="1"/>
    <col min="4" max="4" width="10.6640625" bestFit="1" customWidth="1"/>
    <col min="5" max="5" width="29" bestFit="1" customWidth="1"/>
    <col min="7" max="7" width="19.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52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4" spans="1:10" x14ac:dyDescent="0.2">
      <c r="A4" s="30" t="s">
        <v>16</v>
      </c>
      <c r="B4" s="35"/>
      <c r="C4" s="34"/>
      <c r="D4" s="34"/>
      <c r="E4" s="34"/>
      <c r="F4" s="34"/>
      <c r="G4" s="34"/>
      <c r="H4" s="43"/>
      <c r="I4" s="37"/>
    </row>
    <row r="5" spans="1:10" x14ac:dyDescent="0.2">
      <c r="D5" s="1" t="s">
        <v>13</v>
      </c>
      <c r="E5" s="1" t="s">
        <v>12</v>
      </c>
    </row>
  </sheetData>
  <mergeCells count="1">
    <mergeCell ref="A1:I1"/>
  </mergeCells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A10F-B331-794E-969B-4A065A11D393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1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36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sheetPr>
    <pageSetUpPr fitToPage="1"/>
  </sheetPr>
  <dimension ref="A1:L47"/>
  <sheetViews>
    <sheetView tabSelected="1" workbookViewId="0">
      <selection activeCell="K12" sqref="K12"/>
    </sheetView>
  </sheetViews>
  <sheetFormatPr baseColWidth="10" defaultRowHeight="16" x14ac:dyDescent="0.2"/>
  <cols>
    <col min="1" max="1" width="11" style="13" bestFit="1" customWidth="1"/>
    <col min="2" max="2" width="19" style="13" customWidth="1"/>
    <col min="3" max="4" width="10.83203125" style="13"/>
    <col min="5" max="5" width="38.5" style="13" bestFit="1" customWidth="1"/>
    <col min="6" max="6" width="27.83203125" style="13" bestFit="1" customWidth="1"/>
    <col min="7" max="7" width="19.5" style="13" customWidth="1"/>
    <col min="8" max="8" width="11.5" style="13" bestFit="1" customWidth="1"/>
    <col min="9" max="9" width="11.6640625" style="28" bestFit="1" customWidth="1"/>
    <col min="10" max="11" width="10.83203125" style="13"/>
    <col min="12" max="12" width="11" style="13" bestFit="1" customWidth="1"/>
    <col min="13" max="16384" width="10.83203125" style="13"/>
  </cols>
  <sheetData>
    <row r="1" spans="1:12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2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 s="13">
        <v>3.58</v>
      </c>
    </row>
    <row r="3" spans="1:12" s="12" customFormat="1" ht="15" customHeight="1" x14ac:dyDescent="0.2">
      <c r="A3" s="11">
        <v>1</v>
      </c>
      <c r="B3" s="18" t="s">
        <v>10</v>
      </c>
      <c r="C3" s="49" t="s">
        <v>21</v>
      </c>
      <c r="D3" s="49" t="s">
        <v>21</v>
      </c>
      <c r="E3" s="49" t="s">
        <v>25</v>
      </c>
      <c r="F3" s="49" t="s">
        <v>22</v>
      </c>
      <c r="G3" s="49" t="s">
        <v>23</v>
      </c>
      <c r="H3" s="22">
        <v>56</v>
      </c>
      <c r="I3" s="50">
        <v>44227</v>
      </c>
    </row>
    <row r="4" spans="1:12" s="12" customFormat="1" ht="15" customHeight="1" x14ac:dyDescent="0.2">
      <c r="A4" s="11">
        <v>2</v>
      </c>
      <c r="B4" s="18" t="s">
        <v>20</v>
      </c>
      <c r="C4" s="49" t="s">
        <v>21</v>
      </c>
      <c r="D4" s="49" t="s">
        <v>21</v>
      </c>
      <c r="E4" s="49" t="s">
        <v>97</v>
      </c>
      <c r="F4" s="49" t="s">
        <v>24</v>
      </c>
      <c r="G4" s="49" t="s">
        <v>23</v>
      </c>
      <c r="H4" s="22">
        <v>105</v>
      </c>
      <c r="I4" s="50">
        <v>44227</v>
      </c>
    </row>
    <row r="5" spans="1:12" s="12" customFormat="1" ht="15" customHeight="1" x14ac:dyDescent="0.2">
      <c r="A5" s="11">
        <v>3</v>
      </c>
      <c r="B5" s="18" t="s">
        <v>10</v>
      </c>
      <c r="C5" s="49" t="s">
        <v>21</v>
      </c>
      <c r="D5" s="49" t="s">
        <v>21</v>
      </c>
      <c r="E5" s="49" t="s">
        <v>26</v>
      </c>
      <c r="F5" s="49" t="s">
        <v>22</v>
      </c>
      <c r="G5" s="49" t="s">
        <v>23</v>
      </c>
      <c r="H5" s="22">
        <v>24</v>
      </c>
      <c r="I5" s="50">
        <v>44255</v>
      </c>
    </row>
    <row r="6" spans="1:12" s="12" customFormat="1" ht="15" customHeight="1" x14ac:dyDescent="0.2">
      <c r="A6" s="11">
        <v>4</v>
      </c>
      <c r="B6" s="18" t="s">
        <v>10</v>
      </c>
      <c r="C6" s="49" t="s">
        <v>21</v>
      </c>
      <c r="D6" s="49" t="s">
        <v>21</v>
      </c>
      <c r="E6" s="49" t="s">
        <v>27</v>
      </c>
      <c r="F6" s="49" t="s">
        <v>22</v>
      </c>
      <c r="G6" s="49" t="s">
        <v>23</v>
      </c>
      <c r="H6" s="20">
        <v>48</v>
      </c>
      <c r="I6" s="27">
        <v>44286</v>
      </c>
    </row>
    <row r="7" spans="1:12" s="12" customFormat="1" ht="17" x14ac:dyDescent="0.2">
      <c r="A7" s="11">
        <v>5</v>
      </c>
      <c r="B7" s="18" t="s">
        <v>10</v>
      </c>
      <c r="C7" s="49" t="s">
        <v>21</v>
      </c>
      <c r="D7" s="49" t="s">
        <v>21</v>
      </c>
      <c r="E7" s="49" t="s">
        <v>47</v>
      </c>
      <c r="F7" s="49" t="s">
        <v>22</v>
      </c>
      <c r="G7" s="49" t="s">
        <v>23</v>
      </c>
      <c r="H7" s="20">
        <v>64</v>
      </c>
      <c r="I7" s="27">
        <v>44316</v>
      </c>
      <c r="J7" s="51"/>
      <c r="L7" s="10"/>
    </row>
    <row r="8" spans="1:12" s="12" customFormat="1" ht="15" customHeight="1" x14ac:dyDescent="0.2">
      <c r="A8" s="11">
        <v>6</v>
      </c>
      <c r="B8" s="18" t="s">
        <v>10</v>
      </c>
      <c r="C8" s="49" t="s">
        <v>21</v>
      </c>
      <c r="D8" s="49" t="s">
        <v>21</v>
      </c>
      <c r="E8" s="49" t="s">
        <v>84</v>
      </c>
      <c r="F8" s="49" t="s">
        <v>22</v>
      </c>
      <c r="G8" s="49" t="s">
        <v>23</v>
      </c>
      <c r="H8" s="20">
        <v>48</v>
      </c>
      <c r="I8" s="27">
        <v>44347</v>
      </c>
      <c r="L8" s="10"/>
    </row>
    <row r="9" spans="1:12" s="12" customFormat="1" ht="15" customHeight="1" x14ac:dyDescent="0.2">
      <c r="A9" s="11">
        <v>7</v>
      </c>
      <c r="B9" s="18" t="s">
        <v>10</v>
      </c>
      <c r="C9" s="49" t="s">
        <v>21</v>
      </c>
      <c r="D9" s="49" t="s">
        <v>21</v>
      </c>
      <c r="E9" s="49" t="s">
        <v>85</v>
      </c>
      <c r="F9" s="49" t="s">
        <v>22</v>
      </c>
      <c r="G9" s="49" t="s">
        <v>23</v>
      </c>
      <c r="H9" s="20">
        <v>66</v>
      </c>
      <c r="I9" s="27">
        <v>44377</v>
      </c>
      <c r="L9" s="10"/>
    </row>
    <row r="10" spans="1:12" s="12" customFormat="1" ht="15" customHeight="1" x14ac:dyDescent="0.2">
      <c r="A10" s="11">
        <v>8</v>
      </c>
      <c r="B10" s="18" t="s">
        <v>86</v>
      </c>
      <c r="C10" s="49" t="s">
        <v>21</v>
      </c>
      <c r="D10" s="49" t="s">
        <v>21</v>
      </c>
      <c r="E10" s="49" t="s">
        <v>87</v>
      </c>
      <c r="F10" s="49" t="s">
        <v>22</v>
      </c>
      <c r="G10" s="49" t="s">
        <v>23</v>
      </c>
      <c r="H10" s="22">
        <v>220</v>
      </c>
      <c r="I10" s="23">
        <v>44408</v>
      </c>
      <c r="L10" s="10"/>
    </row>
    <row r="11" spans="1:12" s="12" customFormat="1" ht="15" customHeight="1" x14ac:dyDescent="0.2">
      <c r="A11" s="11">
        <v>9</v>
      </c>
      <c r="B11" s="18" t="s">
        <v>96</v>
      </c>
      <c r="C11" s="49" t="s">
        <v>21</v>
      </c>
      <c r="D11" s="49" t="s">
        <v>21</v>
      </c>
      <c r="E11" s="49" t="s">
        <v>98</v>
      </c>
      <c r="F11" s="49" t="s">
        <v>24</v>
      </c>
      <c r="G11" s="49" t="s">
        <v>23</v>
      </c>
      <c r="H11" s="22">
        <f>56+60</f>
        <v>116</v>
      </c>
      <c r="I11" s="23">
        <v>44469</v>
      </c>
      <c r="L11" s="10"/>
    </row>
    <row r="12" spans="1:12" s="12" customFormat="1" x14ac:dyDescent="0.2">
      <c r="A12" s="11">
        <v>10</v>
      </c>
      <c r="B12" s="18"/>
      <c r="C12" s="19"/>
      <c r="D12" s="19"/>
      <c r="E12" s="19"/>
      <c r="F12" s="19"/>
      <c r="G12" s="19"/>
      <c r="H12" s="22"/>
      <c r="I12" s="23"/>
    </row>
    <row r="13" spans="1:12" s="12" customFormat="1" x14ac:dyDescent="0.2">
      <c r="A13" s="11">
        <v>11</v>
      </c>
      <c r="B13" s="18"/>
      <c r="C13" s="19"/>
      <c r="D13" s="19"/>
      <c r="E13" s="19"/>
      <c r="F13" s="19"/>
      <c r="G13" s="19"/>
      <c r="H13" s="22"/>
      <c r="I13" s="23"/>
    </row>
    <row r="14" spans="1:12" s="12" customFormat="1" x14ac:dyDescent="0.2">
      <c r="A14" s="11">
        <v>12</v>
      </c>
      <c r="B14" s="18"/>
      <c r="C14" s="19"/>
      <c r="D14" s="19"/>
      <c r="E14" s="19"/>
      <c r="F14" s="19"/>
      <c r="G14" s="19"/>
      <c r="H14" s="22"/>
      <c r="I14" s="23"/>
    </row>
    <row r="15" spans="1:12" s="12" customFormat="1" x14ac:dyDescent="0.2">
      <c r="A15" s="11">
        <v>13</v>
      </c>
      <c r="B15" s="18"/>
      <c r="C15" s="19"/>
      <c r="D15" s="19"/>
      <c r="E15" s="19"/>
      <c r="F15" s="19"/>
      <c r="G15" s="19"/>
      <c r="H15" s="22"/>
      <c r="I15" s="23"/>
    </row>
    <row r="16" spans="1:12" s="12" customFormat="1" x14ac:dyDescent="0.2">
      <c r="A16" s="11">
        <v>14</v>
      </c>
      <c r="B16" s="18"/>
      <c r="C16" s="19"/>
      <c r="D16" s="19"/>
      <c r="E16" s="19"/>
      <c r="F16" s="19"/>
      <c r="G16" s="19"/>
      <c r="H16" s="22"/>
      <c r="I16" s="23"/>
    </row>
    <row r="17" spans="1:9" s="12" customFormat="1" x14ac:dyDescent="0.2">
      <c r="A17" s="11">
        <v>15</v>
      </c>
      <c r="B17" s="18"/>
      <c r="C17" s="19"/>
      <c r="D17" s="19"/>
      <c r="E17" s="19"/>
      <c r="F17" s="19"/>
      <c r="G17" s="19"/>
      <c r="H17" s="22"/>
      <c r="I17" s="23"/>
    </row>
    <row r="18" spans="1:9" s="12" customFormat="1" x14ac:dyDescent="0.2">
      <c r="A18" s="11">
        <v>16</v>
      </c>
      <c r="B18" s="18"/>
      <c r="C18" s="19"/>
      <c r="D18" s="19"/>
      <c r="E18" s="19"/>
      <c r="F18" s="19"/>
      <c r="G18" s="19"/>
      <c r="H18" s="22"/>
      <c r="I18" s="23"/>
    </row>
    <row r="19" spans="1:9" s="12" customFormat="1" x14ac:dyDescent="0.2">
      <c r="A19" s="11">
        <v>17</v>
      </c>
      <c r="B19" s="18"/>
      <c r="C19" s="19"/>
      <c r="D19" s="19"/>
      <c r="E19" s="19"/>
      <c r="F19" s="19"/>
      <c r="G19" s="19"/>
      <c r="H19" s="22"/>
      <c r="I19" s="23"/>
    </row>
    <row r="20" spans="1:9" x14ac:dyDescent="0.2">
      <c r="A20" s="11">
        <v>18</v>
      </c>
      <c r="B20" s="18"/>
      <c r="C20" s="19"/>
      <c r="D20" s="19"/>
      <c r="E20" s="19"/>
      <c r="F20" s="19"/>
      <c r="G20" s="19"/>
      <c r="H20" s="22"/>
      <c r="I20" s="23"/>
    </row>
    <row r="21" spans="1:9" x14ac:dyDescent="0.2">
      <c r="A21" s="11">
        <v>19</v>
      </c>
      <c r="B21" s="21"/>
      <c r="C21" s="19"/>
      <c r="D21" s="19"/>
      <c r="E21" s="19"/>
      <c r="F21" s="19"/>
      <c r="G21" s="19"/>
      <c r="H21" s="22"/>
      <c r="I21" s="23"/>
    </row>
    <row r="22" spans="1:9" x14ac:dyDescent="0.2">
      <c r="A22" s="11">
        <v>20</v>
      </c>
      <c r="B22" s="21"/>
      <c r="C22" s="19"/>
      <c r="D22" s="19"/>
      <c r="E22" s="19"/>
      <c r="F22" s="19"/>
      <c r="G22" s="19"/>
      <c r="H22" s="22"/>
      <c r="I22" s="23"/>
    </row>
    <row r="23" spans="1:9" x14ac:dyDescent="0.2">
      <c r="A23" s="11">
        <v>21</v>
      </c>
      <c r="B23" s="18"/>
      <c r="C23" s="19"/>
      <c r="D23" s="19"/>
      <c r="E23" s="19"/>
      <c r="F23" s="19"/>
      <c r="G23" s="19"/>
      <c r="H23" s="22"/>
      <c r="I23" s="23"/>
    </row>
    <row r="24" spans="1:9" x14ac:dyDescent="0.2">
      <c r="A24" s="11">
        <v>22</v>
      </c>
      <c r="B24" s="21"/>
      <c r="C24" s="19"/>
      <c r="D24" s="19"/>
      <c r="E24" s="19"/>
      <c r="F24" s="19"/>
      <c r="G24" s="19"/>
      <c r="H24" s="22"/>
      <c r="I24" s="23"/>
    </row>
    <row r="25" spans="1:9" x14ac:dyDescent="0.2">
      <c r="A25" s="11">
        <v>23</v>
      </c>
      <c r="B25" s="24"/>
      <c r="C25" s="19"/>
      <c r="D25" s="19"/>
      <c r="E25" s="19"/>
      <c r="F25" s="19"/>
      <c r="G25" s="19"/>
      <c r="H25" s="22"/>
      <c r="I25" s="23"/>
    </row>
    <row r="26" spans="1:9" x14ac:dyDescent="0.2">
      <c r="A26" s="11">
        <v>24</v>
      </c>
      <c r="B26" s="18"/>
      <c r="C26" s="19"/>
      <c r="D26" s="19"/>
      <c r="E26" s="19"/>
      <c r="F26" s="19"/>
      <c r="G26" s="19"/>
      <c r="H26" s="22"/>
      <c r="I26" s="23"/>
    </row>
    <row r="27" spans="1:9" x14ac:dyDescent="0.2">
      <c r="A27" s="11">
        <v>25</v>
      </c>
      <c r="B27" s="18"/>
      <c r="C27" s="19"/>
      <c r="D27" s="19"/>
      <c r="E27" s="19"/>
      <c r="F27" s="19"/>
      <c r="G27" s="19"/>
      <c r="H27" s="22"/>
      <c r="I27" s="23"/>
    </row>
    <row r="28" spans="1:9" x14ac:dyDescent="0.2">
      <c r="A28" s="11">
        <v>26</v>
      </c>
      <c r="B28" s="21"/>
      <c r="C28" s="19"/>
      <c r="D28" s="19"/>
      <c r="E28" s="19"/>
      <c r="F28" s="19"/>
      <c r="G28" s="19"/>
      <c r="H28" s="22"/>
      <c r="I28" s="23"/>
    </row>
    <row r="29" spans="1:9" x14ac:dyDescent="0.2">
      <c r="A29" s="11">
        <v>27</v>
      </c>
      <c r="B29" s="24"/>
      <c r="C29" s="19"/>
      <c r="D29" s="19"/>
      <c r="E29" s="19"/>
      <c r="F29" s="19"/>
      <c r="G29" s="19"/>
      <c r="H29" s="22"/>
      <c r="I29" s="23"/>
    </row>
    <row r="30" spans="1:9" x14ac:dyDescent="0.2">
      <c r="A30" s="11">
        <v>28</v>
      </c>
      <c r="B30" s="18"/>
      <c r="C30" s="19"/>
      <c r="D30" s="19"/>
      <c r="E30" s="19"/>
      <c r="F30" s="19"/>
      <c r="G30" s="19"/>
      <c r="H30" s="22"/>
      <c r="I30" s="23"/>
    </row>
    <row r="31" spans="1:9" x14ac:dyDescent="0.2">
      <c r="A31" s="11">
        <v>29</v>
      </c>
      <c r="B31" s="18"/>
      <c r="C31" s="19"/>
      <c r="D31" s="19"/>
      <c r="E31" s="19"/>
      <c r="F31" s="19"/>
      <c r="G31" s="19"/>
      <c r="H31" s="22"/>
      <c r="I31" s="23"/>
    </row>
    <row r="32" spans="1:9" x14ac:dyDescent="0.2">
      <c r="A32" s="11">
        <v>30</v>
      </c>
      <c r="B32" s="18"/>
      <c r="C32" s="19"/>
      <c r="D32" s="19"/>
      <c r="E32" s="19"/>
      <c r="F32" s="19"/>
      <c r="G32" s="19"/>
      <c r="H32" s="22"/>
      <c r="I32" s="23"/>
    </row>
    <row r="33" spans="1:9" x14ac:dyDescent="0.2">
      <c r="A33" s="44">
        <v>31</v>
      </c>
      <c r="B33" s="45"/>
      <c r="C33" s="46"/>
      <c r="D33" s="46"/>
      <c r="E33" s="46"/>
      <c r="F33" s="46"/>
      <c r="G33" s="46"/>
      <c r="H33" s="47"/>
      <c r="I33" s="48"/>
    </row>
    <row r="34" spans="1:9" x14ac:dyDescent="0.2">
      <c r="A34" s="11">
        <v>32</v>
      </c>
      <c r="B34" s="18"/>
      <c r="C34" s="19"/>
      <c r="D34" s="19"/>
      <c r="E34" s="19"/>
      <c r="F34" s="19"/>
      <c r="G34" s="19"/>
      <c r="H34" s="22"/>
      <c r="I34" s="23"/>
    </row>
    <row r="35" spans="1:9" x14ac:dyDescent="0.2">
      <c r="A35" s="34">
        <v>33</v>
      </c>
      <c r="B35" s="18"/>
      <c r="C35" s="19"/>
      <c r="D35" s="19"/>
      <c r="E35" s="19"/>
      <c r="F35" s="19"/>
      <c r="G35" s="19"/>
      <c r="H35" s="43"/>
      <c r="I35" s="23"/>
    </row>
    <row r="37" spans="1:9" x14ac:dyDescent="0.2">
      <c r="D37" s="1" t="s">
        <v>13</v>
      </c>
      <c r="E37" s="1" t="s">
        <v>12</v>
      </c>
    </row>
    <row r="42" spans="1:9" x14ac:dyDescent="0.2">
      <c r="G42" s="25"/>
    </row>
    <row r="44" spans="1:9" x14ac:dyDescent="0.2">
      <c r="H44" s="25"/>
    </row>
    <row r="47" spans="1:9" x14ac:dyDescent="0.2">
      <c r="H47" s="28"/>
    </row>
  </sheetData>
  <autoFilter ref="A3:P35" xr:uid="{2029D072-9F51-AE4E-B67B-5EFE5BAA14E1}"/>
  <mergeCells count="1">
    <mergeCell ref="A1:I1"/>
  </mergeCells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1AEF-4063-9546-A75B-2940D3FB617E}">
  <sheetPr>
    <pageSetUpPr fitToPage="1"/>
  </sheetPr>
  <dimension ref="A1:J6"/>
  <sheetViews>
    <sheetView workbookViewId="0">
      <selection activeCell="J3" sqref="J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8.6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3.3580000000000001</v>
      </c>
    </row>
    <row r="3" spans="1:10" x14ac:dyDescent="0.2">
      <c r="A3" s="34" t="s">
        <v>14</v>
      </c>
      <c r="B3" s="35"/>
      <c r="C3" s="34"/>
      <c r="D3" s="34"/>
      <c r="E3" s="34"/>
      <c r="F3" s="34"/>
      <c r="G3" s="34"/>
      <c r="H3" s="36"/>
      <c r="I3" s="37"/>
    </row>
    <row r="4" spans="1:10" x14ac:dyDescent="0.2">
      <c r="A4" s="34" t="s">
        <v>15</v>
      </c>
      <c r="B4" s="18"/>
      <c r="C4" s="19"/>
      <c r="D4" s="19"/>
      <c r="E4" s="19"/>
      <c r="F4" s="19"/>
      <c r="G4" s="19"/>
      <c r="H4" s="20"/>
      <c r="I4" s="38"/>
    </row>
    <row r="5" spans="1:10" x14ac:dyDescent="0.2">
      <c r="A5" s="39"/>
      <c r="B5" s="40"/>
      <c r="C5" s="29"/>
      <c r="D5" s="29"/>
      <c r="E5" s="29"/>
      <c r="F5" s="29"/>
      <c r="G5" s="29"/>
      <c r="H5" s="41"/>
      <c r="I5" s="42"/>
    </row>
    <row r="6" spans="1:10" x14ac:dyDescent="0.2">
      <c r="D6" s="1" t="s">
        <v>13</v>
      </c>
      <c r="E6" s="1" t="s">
        <v>12</v>
      </c>
    </row>
  </sheetData>
  <mergeCells count="1">
    <mergeCell ref="A1:I1"/>
  </mergeCells>
  <phoneticPr fontId="8" type="noConversion"/>
  <pageMargins left="0.7" right="0.7" top="0.75" bottom="0.75" header="0.3" footer="0.3"/>
  <pageSetup paperSize="9" scale="7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47D-A5FB-AD48-9D81-D2838D904B40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s="13" customFormat="1" x14ac:dyDescent="0.2">
      <c r="A3" s="34" t="s">
        <v>14</v>
      </c>
      <c r="B3" s="35"/>
      <c r="C3" s="19"/>
      <c r="D3" s="19"/>
      <c r="E3" s="19"/>
      <c r="F3" s="19"/>
      <c r="G3" s="19"/>
      <c r="H3" s="20"/>
      <c r="I3" s="2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7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20A3-44BF-D141-A0E1-A0A18FBD3F5D}">
  <sheetPr>
    <pageSetUpPr fitToPage="1"/>
  </sheetPr>
  <dimension ref="A1:J21"/>
  <sheetViews>
    <sheetView workbookViewId="0">
      <selection activeCell="D17" sqref="D17"/>
    </sheetView>
  </sheetViews>
  <sheetFormatPr baseColWidth="10" defaultRowHeight="16" x14ac:dyDescent="0.2"/>
  <cols>
    <col min="1" max="1" width="4.33203125" customWidth="1"/>
    <col min="2" max="2" width="16.6640625" customWidth="1"/>
    <col min="3" max="4" width="21.5" bestFit="1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 t="s">
        <v>42</v>
      </c>
      <c r="C3" s="34" t="s">
        <v>41</v>
      </c>
      <c r="D3" s="34" t="s">
        <v>41</v>
      </c>
      <c r="E3" s="34" t="s">
        <v>45</v>
      </c>
      <c r="F3" s="34" t="s">
        <v>43</v>
      </c>
      <c r="G3" s="7" t="s">
        <v>17</v>
      </c>
      <c r="H3" s="43">
        <f>6*J2</f>
        <v>21.48</v>
      </c>
      <c r="I3" s="37">
        <v>44227</v>
      </c>
    </row>
    <row r="4" spans="1:10" x14ac:dyDescent="0.2">
      <c r="A4" s="30" t="s">
        <v>15</v>
      </c>
      <c r="B4" s="35" t="s">
        <v>42</v>
      </c>
      <c r="C4" s="34" t="s">
        <v>41</v>
      </c>
      <c r="D4" s="34" t="s">
        <v>41</v>
      </c>
      <c r="E4" s="34" t="s">
        <v>45</v>
      </c>
      <c r="F4" s="34" t="s">
        <v>43</v>
      </c>
      <c r="G4" s="7" t="s">
        <v>17</v>
      </c>
      <c r="H4" s="43">
        <f>H3</f>
        <v>21.48</v>
      </c>
      <c r="I4" s="37">
        <v>44255</v>
      </c>
    </row>
    <row r="5" spans="1:10" x14ac:dyDescent="0.2">
      <c r="A5" s="30" t="s">
        <v>44</v>
      </c>
      <c r="B5" s="35" t="s">
        <v>42</v>
      </c>
      <c r="C5" s="34" t="s">
        <v>41</v>
      </c>
      <c r="D5" s="34" t="s">
        <v>41</v>
      </c>
      <c r="E5" s="34" t="s">
        <v>46</v>
      </c>
      <c r="F5" s="34" t="s">
        <v>43</v>
      </c>
      <c r="G5" s="7" t="s">
        <v>17</v>
      </c>
      <c r="H5" s="43">
        <f>9*J2</f>
        <v>32.22</v>
      </c>
      <c r="I5" s="37">
        <v>44286</v>
      </c>
    </row>
    <row r="6" spans="1:10" x14ac:dyDescent="0.2">
      <c r="H6" s="55">
        <f>SUM(H3:H5)</f>
        <v>75.180000000000007</v>
      </c>
    </row>
    <row r="7" spans="1:10" x14ac:dyDescent="0.2">
      <c r="D7" s="1" t="s">
        <v>13</v>
      </c>
      <c r="E7" s="1" t="s">
        <v>12</v>
      </c>
      <c r="J7" s="31"/>
    </row>
    <row r="21" spans="8:8" x14ac:dyDescent="0.2">
      <c r="H21">
        <f>J2*21</f>
        <v>75.180000000000007</v>
      </c>
    </row>
  </sheetData>
  <mergeCells count="1">
    <mergeCell ref="A1:I1"/>
  </mergeCells>
  <pageMargins left="0.7" right="0.7" top="0.75" bottom="0.75" header="0.3" footer="0.3"/>
  <pageSetup paperSize="9" scale="6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98C4-A429-434F-92FC-F8E48B2CFB96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36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0E6-ED1C-8440-9EEE-618E45FFEF41}">
  <sheetPr>
    <pageSetUpPr fitToPage="1"/>
  </sheetPr>
  <dimension ref="A1:J6"/>
  <sheetViews>
    <sheetView workbookViewId="0">
      <selection activeCell="E5" sqref="E5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4.832031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s="33" customFormat="1" x14ac:dyDescent="0.2">
      <c r="A3" s="32" t="s">
        <v>14</v>
      </c>
      <c r="B3" s="18"/>
      <c r="C3" s="19"/>
      <c r="D3" s="19"/>
      <c r="E3" s="19"/>
      <c r="F3" s="19"/>
      <c r="G3" s="19"/>
      <c r="H3" s="20"/>
      <c r="I3" s="27"/>
    </row>
    <row r="4" spans="1:10" x14ac:dyDescent="0.2">
      <c r="A4" s="30" t="s">
        <v>15</v>
      </c>
      <c r="B4" s="21"/>
      <c r="C4" s="19"/>
      <c r="D4" s="19"/>
      <c r="E4" s="19"/>
      <c r="F4" s="19"/>
      <c r="G4" s="19"/>
      <c r="H4" s="20"/>
      <c r="I4" s="27"/>
    </row>
    <row r="6" spans="1:10" x14ac:dyDescent="0.2">
      <c r="D6" s="1" t="s">
        <v>13</v>
      </c>
      <c r="E6" s="1" t="s">
        <v>12</v>
      </c>
      <c r="J6" s="31"/>
    </row>
  </sheetData>
  <mergeCells count="1">
    <mergeCell ref="A1:I1"/>
  </mergeCells>
  <pageMargins left="0.7" right="0.7" top="0.75" bottom="0.75" header="0.3" footer="0.3"/>
  <pageSetup paperSize="9" scale="7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2C65-1847-1649-9BF7-A7BDAE642F24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8F6-C52C-FC45-810A-B867D978C0A5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84" t="s">
        <v>9</v>
      </c>
      <c r="B1" s="85"/>
      <c r="C1" s="85"/>
      <c r="D1" s="85"/>
      <c r="E1" s="85"/>
      <c r="F1" s="85"/>
      <c r="G1" s="85"/>
      <c r="H1" s="85"/>
      <c r="I1" s="86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SATKD</vt:lpstr>
      <vt:lpstr>ŠKP ILYO KE</vt:lpstr>
      <vt:lpstr>ILYO TR</vt:lpstr>
      <vt:lpstr>Falcon</vt:lpstr>
      <vt:lpstr>KORYO RV</vt:lpstr>
      <vt:lpstr>Hakimi</vt:lpstr>
      <vt:lpstr>ŠKP BA</vt:lpstr>
      <vt:lpstr>Black</vt:lpstr>
      <vt:lpstr>4U</vt:lpstr>
      <vt:lpstr>Humenne</vt:lpstr>
      <vt:lpstr>hnusta</vt:lpstr>
      <vt:lpstr>ILYO 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2021-09-21T18:02:43Z</cp:lastPrinted>
  <dcterms:created xsi:type="dcterms:W3CDTF">2020-02-04T20:31:54Z</dcterms:created>
  <dcterms:modified xsi:type="dcterms:W3CDTF">2021-10-01T10:33:03Z</dcterms:modified>
</cp:coreProperties>
</file>